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ot.riz\Home\WETZ\WETZ-US0248\Desktop\"/>
    </mc:Choice>
  </mc:AlternateContent>
  <xr:revisionPtr revIDLastSave="0" documentId="8_{EE7736B9-CCC9-4663-99FB-25D0A834DAAE}" xr6:coauthVersionLast="36" xr6:coauthVersionMax="36" xr10:uidLastSave="{00000000-0000-0000-0000-000000000000}"/>
  <bookViews>
    <workbookView xWindow="0" yWindow="0" windowWidth="20490" windowHeight="6945" xr2:uid="{BBA2A220-C84D-4E2A-AB07-CD31DAE44D7B}"/>
  </bookViews>
  <sheets>
    <sheet name="Berechnung" sheetId="1" r:id="rId1"/>
    <sheet name="Dropdown Klasse" sheetId="2" state="hidden" r:id="rId2"/>
    <sheet name="Tarife" sheetId="4" state="hidden" r:id="rId3"/>
  </sheets>
  <definedNames>
    <definedName name="_xlnm.Print_Area" localSheetId="0">Berechnung!$A$1:$H$50</definedName>
    <definedName name="Stundenplan">INDEX('Dropdown Klasse'!$B$1:$B$9,MATCH(Berechnung!$H$14,'Dropdown Klasse'!$A$1:$A$9,0))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17" i="1" l="1"/>
  <c r="H39" i="1" l="1"/>
  <c r="A19" i="1" l="1"/>
  <c r="H40" i="1" l="1"/>
  <c r="H41" i="1"/>
  <c r="H42" i="1"/>
  <c r="H4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732BED-132D-43C9-8F76-00D0D886AF09}" keepAlive="1" name="Abfrage - Tabelle1" description="Verbindung mit der Abfrage 'Tabelle1' in der Arbeitsmappe." type="5" refreshedVersion="6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<sst xmlns="http://schemas.openxmlformats.org/spreadsheetml/2006/main" count="154" uniqueCount="88">
  <si>
    <t>Nachmittagsbetreuung</t>
  </si>
  <si>
    <t>Morgenbetreuung</t>
  </si>
  <si>
    <t>0700 - 0800</t>
  </si>
  <si>
    <t>Mittagstisch</t>
  </si>
  <si>
    <t>1200 - 1330</t>
  </si>
  <si>
    <t>1330 - 1830</t>
  </si>
  <si>
    <t xml:space="preserve">Nachmittagsbetreuung 1 </t>
  </si>
  <si>
    <t>1330 - 1530</t>
  </si>
  <si>
    <t>1515 - 1830</t>
  </si>
  <si>
    <t>Tagesschule</t>
  </si>
  <si>
    <t>https://www.tabellenexperte.de/bildauswahl-per-dropdown-liste/</t>
  </si>
  <si>
    <t>Tagesstrukturen</t>
  </si>
  <si>
    <t>rabattberechtigt</t>
  </si>
  <si>
    <t>Nachmittagsbetreuung 2</t>
  </si>
  <si>
    <t>Selbständig erwerbend?</t>
  </si>
  <si>
    <t>Ihr Rabattanspruch</t>
  </si>
  <si>
    <t>2 Personen</t>
  </si>
  <si>
    <t>3 Personen</t>
  </si>
  <si>
    <t>4 Personen</t>
  </si>
  <si>
    <t>5 Personen</t>
  </si>
  <si>
    <t>6 Personen und mehr</t>
  </si>
  <si>
    <t>bis 45'000</t>
  </si>
  <si>
    <t>45'001 – 48'500</t>
  </si>
  <si>
    <t>48'501 – 52'000</t>
  </si>
  <si>
    <t>52'001 – 55'500</t>
  </si>
  <si>
    <t>55'501 – 59'000</t>
  </si>
  <si>
    <t>59'001 – 62'500</t>
  </si>
  <si>
    <t>62'501 – 66'000</t>
  </si>
  <si>
    <t>66'001 – 69'500</t>
  </si>
  <si>
    <t>69'501 – 73'500</t>
  </si>
  <si>
    <t>73'501 – 77'000</t>
  </si>
  <si>
    <t>77'001 – 80'500</t>
  </si>
  <si>
    <t>80'501 – 84'000</t>
  </si>
  <si>
    <t>84'001 – 87'500</t>
  </si>
  <si>
    <t>87'501 – 91'000</t>
  </si>
  <si>
    <t>91'001 – 94'500</t>
  </si>
  <si>
    <t>94'501 – 98'000</t>
  </si>
  <si>
    <t>98'001 – 101'500</t>
  </si>
  <si>
    <t>101'501 – 105'000</t>
  </si>
  <si>
    <t>105'001 – 108'500</t>
  </si>
  <si>
    <t>108'501 – 112'000</t>
  </si>
  <si>
    <t>ab 112'001</t>
  </si>
  <si>
    <t>Massgebendes Einkommen in Fr.</t>
  </si>
  <si>
    <t>bitte auswählen...</t>
  </si>
  <si>
    <t>Spalte1</t>
  </si>
  <si>
    <t>Spalte2</t>
  </si>
  <si>
    <t>Spalte3</t>
  </si>
  <si>
    <t>Spalte4</t>
  </si>
  <si>
    <t>Spalte5</t>
  </si>
  <si>
    <t>Spalte6</t>
  </si>
  <si>
    <t>Spalte7</t>
  </si>
  <si>
    <t>Welche Klasse besucht Ihr Kind?</t>
  </si>
  <si>
    <t>13:30 - 15:30</t>
  </si>
  <si>
    <t>13:30 - 18:30</t>
  </si>
  <si>
    <t>ja</t>
  </si>
  <si>
    <t>nein</t>
  </si>
  <si>
    <r>
      <t xml:space="preserve">Rabatttabelle </t>
    </r>
    <r>
      <rPr>
        <b/>
        <u/>
        <sz val="11"/>
        <color theme="1"/>
        <rFont val="Calibri"/>
        <family val="2"/>
        <scheme val="minor"/>
      </rPr>
      <t>selbständig</t>
    </r>
    <r>
      <rPr>
        <b/>
        <sz val="11"/>
        <color theme="1"/>
        <rFont val="Calibri"/>
        <family val="2"/>
        <scheme val="minor"/>
      </rPr>
      <t xml:space="preserve"> erwerbend</t>
    </r>
  </si>
  <si>
    <r>
      <t xml:space="preserve">Rabatttabelle </t>
    </r>
    <r>
      <rPr>
        <b/>
        <u/>
        <sz val="11"/>
        <color theme="1"/>
        <rFont val="Calibri"/>
        <family val="2"/>
        <scheme val="minor"/>
      </rPr>
      <t>unselbständig</t>
    </r>
    <r>
      <rPr>
        <b/>
        <sz val="11"/>
        <color theme="1"/>
        <rFont val="Calibri"/>
        <family val="2"/>
        <scheme val="minor"/>
      </rPr>
      <t xml:space="preserve"> erwerbend</t>
    </r>
  </si>
  <si>
    <t>bitte auswählen ...</t>
  </si>
  <si>
    <t>Nachmittagsbetreuung*</t>
  </si>
  <si>
    <t>*rabattberechtigtes Angebot</t>
  </si>
  <si>
    <t>Haushaltsgrösse:</t>
  </si>
  <si>
    <t>Einkommen:</t>
  </si>
  <si>
    <t>Steuerbares Vermögen:</t>
  </si>
  <si>
    <t>Klasse 1</t>
  </si>
  <si>
    <t>Klasse 2</t>
  </si>
  <si>
    <t>Klasse 3</t>
  </si>
  <si>
    <t>Klasse 4</t>
  </si>
  <si>
    <t>Klasse 5</t>
  </si>
  <si>
    <t>Klasse 6</t>
  </si>
  <si>
    <t>Kindergarten 1</t>
  </si>
  <si>
    <t>Kindergarten 2</t>
  </si>
  <si>
    <t>Alle im Haushalt lebende Personen, sowie Personen, deren Unterhalt Sie bestreiten.</t>
  </si>
  <si>
    <t>Anspruch auf Rabatt haben Eltern und Erziehungsberechtigte, welche aufgrund ihrer Berufstätigkeit, ihrer Ausbildungs- oder Weiterbildungssituation auf eine Fremdbetreuung angewiesen sind.</t>
  </si>
  <si>
    <t>Summe der Ziffern 100 - 164 der Steuererklärung</t>
  </si>
  <si>
    <t>Version: 24.11.2022</t>
  </si>
  <si>
    <t>11:50 - 13:30</t>
  </si>
  <si>
    <t>15:10 - 18:30</t>
  </si>
  <si>
    <t>Beitrag pro Monat</t>
  </si>
  <si>
    <t>Anzahl pro Woche</t>
  </si>
  <si>
    <t>1) Beträgt das steuerbare Vermögen der mit den Kindern in einem Haushalt lebenden Erziehungsberechtigten und deren Partnerin oder Partner zusammen 300'000 Franken oder mehr, besteht kein Anspruch auf Rabatt.</t>
  </si>
  <si>
    <r>
      <t>gemäss Ziffer 490 der Steuererklärung</t>
    </r>
    <r>
      <rPr>
        <vertAlign val="superscript"/>
        <sz val="10"/>
        <color theme="1"/>
        <rFont val="Calibri"/>
        <family val="2"/>
        <scheme val="minor"/>
      </rPr>
      <t>1)</t>
    </r>
  </si>
  <si>
    <r>
      <t>Totalkosten netto pro Monat (Rabatt bereits abgezogen</t>
    </r>
    <r>
      <rPr>
        <sz val="11"/>
        <color theme="1"/>
        <rFont val="Calibri"/>
        <family val="2"/>
        <scheme val="minor"/>
      </rPr>
      <t xml:space="preserve"> )</t>
    </r>
  </si>
  <si>
    <t>Berechnung Elternbeitrag für Tagesstrukturen</t>
  </si>
  <si>
    <t>07.00 - 08.10</t>
  </si>
  <si>
    <t>Geben Sie hier die gewünschten Betreuungen pro Woche ein:</t>
  </si>
  <si>
    <r>
      <t>Das Ergebnis bezieht sich auf die Betreuung eines Kindes und ist der durchschnittliche Betrag</t>
    </r>
    <r>
      <rPr>
        <b/>
        <sz val="11"/>
        <color theme="1"/>
        <rFont val="Calibri"/>
        <family val="2"/>
        <scheme val="minor"/>
      </rPr>
      <t xml:space="preserve"> pro Monat berechet auf 39 Schulwochen pro Jahr</t>
    </r>
    <r>
      <rPr>
        <sz val="11"/>
        <color theme="1"/>
        <rFont val="Calibri"/>
        <family val="2"/>
        <scheme val="minor"/>
      </rPr>
      <t xml:space="preserve">. Bitte beachten Sie, dass das Ergebnis der Berechnung </t>
    </r>
    <r>
      <rPr>
        <b/>
        <sz val="11"/>
        <color theme="1"/>
        <rFont val="Calibri"/>
        <family val="2"/>
        <scheme val="minor"/>
      </rPr>
      <t>unverbindlich</t>
    </r>
    <r>
      <rPr>
        <sz val="11"/>
        <color theme="1"/>
        <rFont val="Calibri"/>
        <family val="2"/>
        <scheme val="minor"/>
      </rPr>
      <t xml:space="preserve"> ist, da die Kosten für die Betreuungen nach den effektiven Tagen pro Monat verrechnet werden. </t>
    </r>
  </si>
  <si>
    <r>
      <t xml:space="preserve">Mit dieser Berechnung können Sie den voraussichtlichen Elternbeitrag für eine gewünschte Betreuung ermitteln. Bitte füllen Sie dazu die </t>
    </r>
    <r>
      <rPr>
        <b/>
        <sz val="11"/>
        <color theme="1"/>
        <rFont val="Calibri"/>
        <family val="2"/>
        <scheme val="minor"/>
      </rPr>
      <t>grauen</t>
    </r>
    <r>
      <rPr>
        <sz val="11"/>
        <color theme="1"/>
        <rFont val="Calibri"/>
        <family val="2"/>
        <scheme val="minor"/>
      </rPr>
      <t xml:space="preserve"> Felder aus.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</si>
</sst>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8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/>
    <xf numFmtId="0" fontId="4" fillId="0" borderId="6" xfId="0" applyFont="1" applyBorder="1" applyAlignment="1">
      <alignment vertical="center" wrapText="1"/>
    </xf>
    <xf numFmtId="0" fontId="0" fillId="0" borderId="4" xfId="0" applyBorder="1"/>
    <xf numFmtId="0" fontId="1" fillId="0" borderId="3" xfId="0" applyFont="1" applyBorder="1"/>
    <xf numFmtId="0" fontId="4" fillId="0" borderId="1" xfId="0" applyFont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2" fontId="0" fillId="0" borderId="0" xfId="0" applyNumberFormat="1"/>
    <xf numFmtId="0" fontId="4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9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1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 wrapText="1"/>
    </xf>
    <xf numFmtId="0" fontId="8" fillId="0" borderId="11" xfId="0" applyFont="1" applyFill="1" applyBorder="1" applyAlignment="1">
      <alignment horizontal="left" vertical="top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left"/>
    </xf>
    <xf numFmtId="44" fontId="0" fillId="4" borderId="0" xfId="0" applyNumberFormat="1" applyFill="1"/>
    <xf numFmtId="0" fontId="2" fillId="4" borderId="0" xfId="0" applyFont="1" applyFill="1"/>
    <xf numFmtId="0" fontId="2" fillId="0" borderId="0" xfId="0" applyFont="1" applyFill="1"/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0" fillId="4" borderId="4" xfId="0" applyFill="1" applyBorder="1"/>
    <xf numFmtId="0" fontId="0" fillId="4" borderId="2" xfId="0" applyFill="1" applyBorder="1"/>
    <xf numFmtId="44" fontId="1" fillId="4" borderId="1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/>
    <xf numFmtId="44" fontId="1" fillId="4" borderId="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0" fillId="5" borderId="1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8" fillId="0" borderId="1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</cellXfs>
  <cellStyles count="1"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114298</xdr:colOff>
          <xdr:row>20</xdr:row>
          <xdr:rowOff>95249</xdr:rowOff>
        </xdr:from>
        <xdr:to>
          <xdr:col>7</xdr:col>
          <xdr:colOff>247315</xdr:colOff>
          <xdr:row>33</xdr:row>
          <xdr:rowOff>57150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77C60361-A7DB-4A1E-86E9-AC1F8FC237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tundenplan" spid="_x0000_s22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298" y="5181599"/>
              <a:ext cx="6229017" cy="26860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1762125</xdr:colOff>
      <xdr:row>3</xdr:row>
      <xdr:rowOff>33708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9E1CB42-8037-45FF-AA68-D28F6CE53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605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647700</xdr:rowOff>
    </xdr:from>
    <xdr:to>
      <xdr:col>1</xdr:col>
      <xdr:colOff>4905375</xdr:colOff>
      <xdr:row>0</xdr:row>
      <xdr:rowOff>2066925</xdr:rowOff>
    </xdr:to>
    <xdr:sp macro="" textlink="">
      <xdr:nvSpPr>
        <xdr:cNvPr id="39" name="Textfeld 38">
          <a:extLst>
            <a:ext uri="{FF2B5EF4-FFF2-40B4-BE49-F238E27FC236}">
              <a16:creationId xmlns:a16="http://schemas.microsoft.com/office/drawing/2014/main" id="{4668E399-82F4-4B7D-91D1-361635BCEF8A}"/>
            </a:ext>
          </a:extLst>
        </xdr:cNvPr>
        <xdr:cNvSpPr txBox="1"/>
      </xdr:nvSpPr>
      <xdr:spPr>
        <a:xfrm rot="21099441">
          <a:off x="2209800" y="647700"/>
          <a:ext cx="4010025" cy="14192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800" b="1"/>
        </a:p>
        <a:p>
          <a:pPr algn="ctr"/>
          <a:endParaRPr lang="de-CH" sz="1800" b="1"/>
        </a:p>
        <a:p>
          <a:pPr algn="ctr"/>
          <a:r>
            <a:rPr lang="de-CH" sz="1800" b="1"/>
            <a:t>Bitte Klasse im grauen Feld auswählen</a:t>
          </a: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2</xdr:col>
      <xdr:colOff>56039</xdr:colOff>
      <xdr:row>1</xdr:row>
      <xdr:rowOff>2085975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AF619DC-81FE-4F91-B3CF-0D86D3A0E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1" y="2705100"/>
          <a:ext cx="6152038" cy="2085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1285875</xdr:colOff>
      <xdr:row>2</xdr:row>
      <xdr:rowOff>133350</xdr:rowOff>
    </xdr:from>
    <xdr:to>
      <xdr:col>2</xdr:col>
      <xdr:colOff>58984</xdr:colOff>
      <xdr:row>2</xdr:row>
      <xdr:rowOff>2199808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FF60683-BF4C-4C94-93C6-955399403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5543550"/>
          <a:ext cx="6183559" cy="20664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6059133</xdr:colOff>
      <xdr:row>3</xdr:row>
      <xdr:rowOff>2066925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1BD444C-3EA4-4780-8AD3-D182A2924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8115300"/>
          <a:ext cx="6059133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28575</xdr:colOff>
      <xdr:row>4</xdr:row>
      <xdr:rowOff>2155430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A4F4209-327D-4355-9397-027681406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0" y="1082040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4</xdr:row>
      <xdr:rowOff>2647950</xdr:rowOff>
    </xdr:from>
    <xdr:to>
      <xdr:col>1</xdr:col>
      <xdr:colOff>6010275</xdr:colOff>
      <xdr:row>5</xdr:row>
      <xdr:rowOff>2098280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58338D6E-7D55-4B85-848E-CEFFBF027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0150" y="1346835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28575</xdr:colOff>
      <xdr:row>6</xdr:row>
      <xdr:rowOff>2155430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BD6B427-5867-431A-BF78-2C723398A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4450" y="16230600"/>
          <a:ext cx="6124575" cy="21554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19493</xdr:colOff>
      <xdr:row>7</xdr:row>
      <xdr:rowOff>2266950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C84CBED-798E-494E-8C79-C8E06032B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4450" y="18935700"/>
          <a:ext cx="6115493" cy="22669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</xdr:col>
      <xdr:colOff>19493</xdr:colOff>
      <xdr:row>8</xdr:row>
      <xdr:rowOff>2266950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4E59DF7-4E9A-4B15-8765-19A131DB9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4450" y="21640800"/>
          <a:ext cx="6115493" cy="2266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D5643B-9921-421E-B99B-CCC88A976BE2}" name="Tabelle1" displayName="Tabelle1" ref="A27:G50" totalsRowShown="0" dataDxfId="17" tableBorderDxfId="16">
  <tableColumns count="7">
    <tableColumn id="1" xr3:uid="{D38A78F6-9DA3-4C46-B1FC-A83D39F4BFB2}" name="Spalte1" dataDxfId="15"/>
    <tableColumn id="2" xr3:uid="{CB1198D9-AF32-4E35-B980-BB7C363EB4D9}" name="Spalte2" dataDxfId="14"/>
    <tableColumn id="3" xr3:uid="{BD071ED6-5D32-4D63-8AB3-1544ED7474A6}" name="Spalte3" dataDxfId="13"/>
    <tableColumn id="4" xr3:uid="{664C2133-F8C8-4155-9069-60BDBC5633A3}" name="Spalte4" dataDxfId="12"/>
    <tableColumn id="5" xr3:uid="{EBACEA65-74B9-4DBE-B84C-1050D149CACD}" name="Spalte5" dataDxfId="11"/>
    <tableColumn id="6" xr3:uid="{9E3030D9-4DFA-4635-A7AE-E74F44C8CAB4}" name="Spalte6" dataDxfId="10"/>
    <tableColumn id="7" xr3:uid="{96B4332D-9493-460F-B58A-3A7728116349}" name="Spalte7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8139D0-E4A3-49BF-9801-8856CF229416}" name="Tabelle13" displayName="Tabelle13" ref="A55:G78" totalsRowShown="0" dataDxfId="8" tableBorderDxfId="7">
  <tableColumns count="7">
    <tableColumn id="1" xr3:uid="{61593924-75CA-48B4-91F5-BCD50FEF522F}" name="Spalte1" dataDxfId="6"/>
    <tableColumn id="2" xr3:uid="{8EA22E17-71C4-491E-AAD9-AE791D303DC7}" name="Spalte2" dataDxfId="5"/>
    <tableColumn id="3" xr3:uid="{075144B2-32C7-468D-84DD-6B29166C586B}" name="Spalte3" dataDxfId="4"/>
    <tableColumn id="4" xr3:uid="{877A0007-D4E5-44CF-94FC-653A0A517AB6}" name="Spalte4" dataDxfId="3"/>
    <tableColumn id="5" xr3:uid="{B197073A-AE9C-41D0-953E-518FA0524FC2}" name="Spalte5" dataDxfId="2"/>
    <tableColumn id="6" xr3:uid="{30A161A5-8C36-4E4B-82AF-FD90B166874C}" name="Spalte6" dataDxfId="1"/>
    <tableColumn id="7" xr3:uid="{0190A988-6300-4409-954F-BBE9A28C49A0}" name="Spalte7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5470B-A268-4641-809B-96A8DA0FA578}">
  <dimension ref="A1:L50"/>
  <sheetViews>
    <sheetView showGridLines="0" tabSelected="1" zoomScaleNormal="100" zoomScaleSheetLayoutView="100" workbookViewId="0">
      <selection activeCell="C38" sqref="C38"/>
    </sheetView>
  </sheetViews>
  <sheetFormatPr baseColWidth="10" defaultRowHeight="15" x14ac:dyDescent="0.25"/>
  <cols>
    <col min="1" max="1" width="30.140625" customWidth="1"/>
    <col min="2" max="2" width="14.42578125" customWidth="1"/>
    <col min="3" max="3" width="15.85546875" customWidth="1"/>
    <col min="4" max="4" width="17.7109375" customWidth="1"/>
    <col min="5" max="5" width="3.5703125" customWidth="1"/>
    <col min="6" max="6" width="6.85546875" customWidth="1"/>
    <col min="7" max="7" width="2.85546875" customWidth="1"/>
    <col min="8" max="8" width="17.85546875" customWidth="1"/>
    <col min="10" max="10" width="3.42578125" customWidth="1"/>
    <col min="11" max="11" width="21.85546875" customWidth="1"/>
    <col min="12" max="12" width="23.7109375" customWidth="1"/>
  </cols>
  <sheetData>
    <row r="1" spans="1:12" x14ac:dyDescent="0.25">
      <c r="L1" s="32" t="s">
        <v>75</v>
      </c>
    </row>
    <row r="5" spans="1:12" ht="21" x14ac:dyDescent="0.35">
      <c r="A5" s="4" t="s">
        <v>83</v>
      </c>
    </row>
    <row r="6" spans="1:12" ht="21" x14ac:dyDescent="0.35">
      <c r="A6" s="4"/>
    </row>
    <row r="7" spans="1:12" ht="34.5" customHeight="1" x14ac:dyDescent="0.25">
      <c r="A7" s="62" t="s">
        <v>87</v>
      </c>
      <c r="B7" s="62"/>
      <c r="C7" s="62"/>
      <c r="D7" s="62"/>
      <c r="E7" s="62"/>
      <c r="F7" s="62"/>
      <c r="G7" s="62"/>
      <c r="H7" s="62"/>
    </row>
    <row r="8" spans="1:12" ht="49.5" customHeight="1" x14ac:dyDescent="0.25">
      <c r="A8" s="62" t="s">
        <v>86</v>
      </c>
      <c r="B8" s="62"/>
      <c r="C8" s="62"/>
      <c r="D8" s="62"/>
      <c r="E8" s="62"/>
      <c r="F8" s="62"/>
      <c r="G8" s="62"/>
      <c r="H8" s="62"/>
    </row>
    <row r="9" spans="1:12" ht="3.95" customHeight="1" x14ac:dyDescent="0.25">
      <c r="A9" s="33"/>
      <c r="B9" s="33"/>
      <c r="C9" s="33"/>
      <c r="D9" s="33"/>
      <c r="E9" s="33"/>
      <c r="F9" s="33"/>
      <c r="G9" s="33"/>
      <c r="H9" s="33"/>
    </row>
    <row r="10" spans="1:12" ht="16.5" thickBot="1" x14ac:dyDescent="0.3">
      <c r="A10" s="34"/>
      <c r="B10" s="35"/>
      <c r="C10" s="36"/>
      <c r="D10" s="36"/>
      <c r="E10" s="36"/>
      <c r="F10" s="36"/>
      <c r="G10" s="36"/>
      <c r="H10" s="36"/>
      <c r="I10" s="35"/>
    </row>
    <row r="11" spans="1:12" ht="27.75" customHeight="1" thickBot="1" x14ac:dyDescent="0.3">
      <c r="A11" s="37" t="s">
        <v>61</v>
      </c>
      <c r="B11" s="63" t="s">
        <v>72</v>
      </c>
      <c r="C11" s="63"/>
      <c r="D11" s="63"/>
      <c r="E11" s="63"/>
      <c r="F11" s="63"/>
      <c r="G11" s="38"/>
      <c r="H11" s="59" t="s">
        <v>43</v>
      </c>
    </row>
    <row r="12" spans="1:12" ht="15.75" thickBot="1" x14ac:dyDescent="0.3">
      <c r="A12" s="37" t="s">
        <v>62</v>
      </c>
      <c r="B12" s="39" t="s">
        <v>74</v>
      </c>
      <c r="C12" s="40"/>
      <c r="D12" s="39"/>
      <c r="E12" s="39"/>
      <c r="F12" s="39"/>
      <c r="G12" s="39"/>
      <c r="H12" s="59" t="s">
        <v>43</v>
      </c>
    </row>
    <row r="13" spans="1:12" ht="15.75" thickBot="1" x14ac:dyDescent="0.3">
      <c r="A13" s="37" t="s">
        <v>63</v>
      </c>
      <c r="B13" s="56" t="s">
        <v>81</v>
      </c>
      <c r="C13" s="56"/>
      <c r="D13" s="56"/>
      <c r="E13" s="56"/>
      <c r="F13" s="56"/>
      <c r="G13" s="57"/>
      <c r="H13" s="60"/>
    </row>
    <row r="14" spans="1:12" ht="15.75" thickBot="1" x14ac:dyDescent="0.3">
      <c r="A14" s="37" t="s">
        <v>51</v>
      </c>
      <c r="B14" s="41"/>
      <c r="C14" s="40"/>
      <c r="D14" s="41"/>
      <c r="E14" s="41"/>
      <c r="F14" s="41"/>
      <c r="G14" s="41"/>
      <c r="H14" s="61" t="s">
        <v>58</v>
      </c>
    </row>
    <row r="15" spans="1:12" ht="15.75" thickBot="1" x14ac:dyDescent="0.3">
      <c r="A15" s="37" t="s">
        <v>14</v>
      </c>
      <c r="B15" s="41"/>
      <c r="C15" s="40"/>
      <c r="D15" s="41"/>
      <c r="E15" s="41"/>
      <c r="F15" s="41"/>
      <c r="G15" s="41"/>
      <c r="H15" s="59" t="s">
        <v>43</v>
      </c>
    </row>
    <row r="16" spans="1:12" ht="15.75" thickBot="1" x14ac:dyDescent="0.3">
      <c r="A16" s="27"/>
      <c r="B16" s="30"/>
      <c r="C16" s="31"/>
      <c r="D16" s="30"/>
      <c r="E16" s="30"/>
      <c r="F16" s="30"/>
      <c r="G16" s="30"/>
      <c r="H16" s="30"/>
      <c r="I16" s="2"/>
    </row>
    <row r="17" spans="1:8" ht="42.75" customHeight="1" thickBot="1" x14ac:dyDescent="0.3">
      <c r="A17" s="28" t="s">
        <v>15</v>
      </c>
      <c r="B17" s="64" t="s">
        <v>73</v>
      </c>
      <c r="C17" s="64"/>
      <c r="D17" s="64"/>
      <c r="E17" s="64"/>
      <c r="F17" s="64"/>
      <c r="G17" s="64"/>
      <c r="H17" s="29">
        <f>IFERROR(IF(H13&lt;300000,IF(H15="nein",INDEX(Tarife!C30:G50,MATCH(Berechnung!H12,Tarife!A30:A50,0),MATCH(Berechnung!H11,Tarife!C28:G28,0)),INDEX(Tarife!C58:G78,MATCH(Berechnung!H12,Tarife!A58:A78,0),MATCH(Berechnung!H11,Tarife!C56:G56,0))),0),0)</f>
        <v>0</v>
      </c>
    </row>
    <row r="19" spans="1:8" x14ac:dyDescent="0.25">
      <c r="A19" s="35" t="str">
        <f>CONCATENATE("Möglicher Stundenplan für ",H14,":")</f>
        <v>Möglicher Stundenplan für bitte auswählen ...:</v>
      </c>
      <c r="B19" s="35"/>
      <c r="C19" s="35"/>
      <c r="D19" s="35"/>
      <c r="E19" s="35"/>
      <c r="F19" s="35"/>
      <c r="G19" s="35"/>
    </row>
    <row r="20" spans="1:8" x14ac:dyDescent="0.25">
      <c r="A20" s="35"/>
      <c r="B20" s="35"/>
      <c r="C20" s="35"/>
      <c r="D20" s="35"/>
      <c r="E20" s="35"/>
      <c r="F20" s="35"/>
      <c r="G20" s="35"/>
    </row>
    <row r="21" spans="1:8" x14ac:dyDescent="0.25">
      <c r="A21" s="35"/>
      <c r="B21" s="35"/>
      <c r="C21" s="35"/>
      <c r="D21" s="35"/>
      <c r="E21" s="35"/>
      <c r="F21" s="35"/>
      <c r="G21" s="35"/>
    </row>
    <row r="22" spans="1:8" x14ac:dyDescent="0.25">
      <c r="A22" s="35"/>
      <c r="B22" s="35"/>
      <c r="C22" s="35"/>
      <c r="D22" s="35"/>
      <c r="E22" s="35"/>
      <c r="F22" s="35"/>
      <c r="G22" s="35"/>
    </row>
    <row r="23" spans="1:8" ht="15.75" customHeight="1" x14ac:dyDescent="0.25">
      <c r="A23" s="35"/>
      <c r="B23" s="35"/>
      <c r="C23" s="35"/>
      <c r="D23" s="35"/>
      <c r="E23" s="35"/>
      <c r="F23" s="35"/>
      <c r="G23" s="35"/>
    </row>
    <row r="24" spans="1:8" x14ac:dyDescent="0.25">
      <c r="A24" s="35"/>
      <c r="B24" s="35"/>
      <c r="C24" s="35"/>
      <c r="D24" s="35"/>
      <c r="E24" s="35"/>
      <c r="F24" s="35"/>
      <c r="G24" s="35"/>
    </row>
    <row r="25" spans="1:8" x14ac:dyDescent="0.25">
      <c r="A25" s="35"/>
      <c r="B25" s="35"/>
      <c r="C25" s="35"/>
      <c r="D25" s="35"/>
      <c r="E25" s="35"/>
      <c r="F25" s="35"/>
      <c r="G25" s="35"/>
    </row>
    <row r="26" spans="1:8" x14ac:dyDescent="0.25">
      <c r="A26" s="35"/>
      <c r="B26" s="35"/>
      <c r="C26" s="35"/>
      <c r="D26" s="26"/>
      <c r="E26" s="26"/>
      <c r="F26" s="35"/>
      <c r="G26" s="35"/>
    </row>
    <row r="27" spans="1:8" x14ac:dyDescent="0.25">
      <c r="A27" s="35"/>
      <c r="B27" s="35"/>
      <c r="C27" s="35"/>
      <c r="D27" s="26"/>
      <c r="E27" s="26"/>
      <c r="F27" s="35"/>
      <c r="G27" s="35"/>
    </row>
    <row r="28" spans="1:8" x14ac:dyDescent="0.25">
      <c r="A28" s="35"/>
      <c r="B28" s="35"/>
      <c r="C28" s="35"/>
      <c r="D28" s="26"/>
      <c r="E28" s="35"/>
      <c r="F28" s="26"/>
      <c r="G28" s="35"/>
    </row>
    <row r="29" spans="1:8" x14ac:dyDescent="0.25">
      <c r="A29" s="35"/>
      <c r="B29" s="35"/>
      <c r="C29" s="35"/>
      <c r="D29" s="26"/>
      <c r="E29" s="26"/>
      <c r="F29" s="35"/>
      <c r="G29" s="35"/>
    </row>
    <row r="30" spans="1:8" ht="32.25" customHeight="1" x14ac:dyDescent="0.25">
      <c r="A30" s="35"/>
      <c r="B30" s="35"/>
      <c r="C30" s="35"/>
      <c r="D30" s="26"/>
      <c r="E30" s="26"/>
      <c r="F30" s="35"/>
      <c r="G30" s="35"/>
    </row>
    <row r="31" spans="1:8" ht="16.5" customHeight="1" x14ac:dyDescent="0.25">
      <c r="A31" s="35"/>
      <c r="B31" s="46"/>
      <c r="C31" s="35"/>
      <c r="D31" s="35"/>
      <c r="E31" s="35"/>
      <c r="F31" s="35"/>
      <c r="G31" s="35"/>
    </row>
    <row r="32" spans="1:8" x14ac:dyDescent="0.25">
      <c r="A32" s="35"/>
      <c r="B32" s="46"/>
      <c r="C32" s="35"/>
      <c r="D32" s="35"/>
      <c r="E32" s="35"/>
      <c r="F32" s="35"/>
      <c r="G32" s="35"/>
    </row>
    <row r="33" spans="1:8" x14ac:dyDescent="0.25">
      <c r="A33" s="35"/>
      <c r="B33" s="46"/>
      <c r="C33" s="35"/>
      <c r="D33" s="35"/>
      <c r="E33" s="35"/>
      <c r="F33" s="35"/>
      <c r="G33" s="35"/>
    </row>
    <row r="34" spans="1:8" ht="15" customHeight="1" x14ac:dyDescent="0.25">
      <c r="A34" s="42" t="s">
        <v>85</v>
      </c>
      <c r="B34" s="42"/>
      <c r="C34" s="42"/>
      <c r="D34" s="42"/>
      <c r="E34" s="42"/>
      <c r="F34" s="42"/>
      <c r="G34" s="42"/>
      <c r="H34" s="42"/>
    </row>
    <row r="35" spans="1:8" x14ac:dyDescent="0.25">
      <c r="A35" s="42"/>
      <c r="B35" s="42"/>
      <c r="C35" s="42"/>
      <c r="D35" s="42"/>
      <c r="E35" s="42"/>
      <c r="F35" s="42"/>
      <c r="G35" s="42"/>
      <c r="H35" s="42"/>
    </row>
    <row r="36" spans="1:8" x14ac:dyDescent="0.25">
      <c r="A36" s="42"/>
      <c r="B36" s="42"/>
      <c r="C36" s="43" t="s">
        <v>79</v>
      </c>
      <c r="D36" s="42"/>
      <c r="E36" s="42"/>
      <c r="F36" s="42"/>
      <c r="G36" s="42"/>
      <c r="H36" s="43" t="s">
        <v>78</v>
      </c>
    </row>
    <row r="37" spans="1:8" ht="15.75" thickBot="1" x14ac:dyDescent="0.3">
      <c r="A37" s="42"/>
      <c r="B37" s="42"/>
      <c r="C37" s="43"/>
      <c r="D37" s="42"/>
      <c r="E37" s="42"/>
      <c r="F37" s="42"/>
      <c r="G37" s="42"/>
      <c r="H37" s="43"/>
    </row>
    <row r="38" spans="1:8" ht="15.75" thickBot="1" x14ac:dyDescent="0.3">
      <c r="A38" s="42" t="s">
        <v>1</v>
      </c>
      <c r="B38" s="42" t="s">
        <v>84</v>
      </c>
      <c r="C38" s="58"/>
      <c r="D38" s="42"/>
      <c r="E38" s="42"/>
      <c r="F38" s="42"/>
      <c r="G38" s="42"/>
      <c r="H38" s="44">
        <f>Tarife!$C3*C38*39/12</f>
        <v>0</v>
      </c>
    </row>
    <row r="39" spans="1:8" ht="15.75" thickBot="1" x14ac:dyDescent="0.3">
      <c r="A39" s="42" t="s">
        <v>3</v>
      </c>
      <c r="B39" s="42" t="s">
        <v>76</v>
      </c>
      <c r="C39" s="58"/>
      <c r="D39" s="42"/>
      <c r="E39" s="42"/>
      <c r="F39" s="42"/>
      <c r="G39" s="42"/>
      <c r="H39" s="44">
        <f>Tarife!$C4*C39*39/12</f>
        <v>0</v>
      </c>
    </row>
    <row r="40" spans="1:8" ht="15.75" thickBot="1" x14ac:dyDescent="0.3">
      <c r="A40" s="42" t="s">
        <v>59</v>
      </c>
      <c r="B40" s="42" t="s">
        <v>52</v>
      </c>
      <c r="C40" s="58"/>
      <c r="D40" s="42"/>
      <c r="E40" s="42"/>
      <c r="F40" s="42"/>
      <c r="G40" s="42"/>
      <c r="H40" s="44">
        <f>Tarife!$C5*C40*39/12*(1-H17)</f>
        <v>0</v>
      </c>
    </row>
    <row r="41" spans="1:8" ht="15.75" thickBot="1" x14ac:dyDescent="0.3">
      <c r="A41" s="42" t="s">
        <v>59</v>
      </c>
      <c r="B41" s="42" t="s">
        <v>77</v>
      </c>
      <c r="C41" s="58"/>
      <c r="D41" s="42"/>
      <c r="E41" s="42"/>
      <c r="F41" s="42"/>
      <c r="G41" s="42"/>
      <c r="H41" s="44">
        <f>Tarife!$C6*C41*39/12*(1-H17)</f>
        <v>0</v>
      </c>
    </row>
    <row r="42" spans="1:8" ht="15.75" thickBot="1" x14ac:dyDescent="0.3">
      <c r="A42" s="42" t="s">
        <v>59</v>
      </c>
      <c r="B42" s="42" t="s">
        <v>53</v>
      </c>
      <c r="C42" s="58"/>
      <c r="D42" s="42"/>
      <c r="E42" s="42"/>
      <c r="F42" s="42"/>
      <c r="G42" s="42"/>
      <c r="H42" s="44">
        <f>Tarife!$C7*C42*39/12*(1-H17)</f>
        <v>0</v>
      </c>
    </row>
    <row r="43" spans="1:8" x14ac:dyDescent="0.25">
      <c r="A43" s="42"/>
      <c r="B43" s="42"/>
      <c r="C43" s="42"/>
      <c r="D43" s="42"/>
      <c r="E43" s="42"/>
      <c r="F43" s="42"/>
      <c r="G43" s="42"/>
      <c r="H43" s="42"/>
    </row>
    <row r="44" spans="1:8" x14ac:dyDescent="0.25">
      <c r="A44" s="45" t="s">
        <v>60</v>
      </c>
      <c r="B44" s="42"/>
      <c r="C44" s="42"/>
      <c r="D44" s="42"/>
      <c r="E44" s="42"/>
      <c r="F44" s="42"/>
      <c r="G44" s="42"/>
      <c r="H44" s="42"/>
    </row>
    <row r="45" spans="1:8" x14ac:dyDescent="0.25">
      <c r="A45" s="42"/>
      <c r="B45" s="42"/>
      <c r="C45" s="42"/>
      <c r="D45" s="42"/>
      <c r="E45" s="42"/>
      <c r="F45" s="42"/>
      <c r="G45" s="42"/>
      <c r="H45" s="42"/>
    </row>
    <row r="46" spans="1:8" ht="15.75" thickBot="1" x14ac:dyDescent="0.3">
      <c r="A46" s="42"/>
      <c r="B46" s="42"/>
      <c r="C46" s="42"/>
      <c r="D46" s="42"/>
      <c r="E46" s="42"/>
      <c r="F46" s="42"/>
      <c r="G46" s="42"/>
      <c r="H46" s="42"/>
    </row>
    <row r="47" spans="1:8" ht="21" customHeight="1" thickBot="1" x14ac:dyDescent="0.3">
      <c r="A47" s="47" t="s">
        <v>82</v>
      </c>
      <c r="B47" s="48"/>
      <c r="C47" s="48"/>
      <c r="D47" s="49"/>
      <c r="E47" s="49"/>
      <c r="F47" s="49"/>
      <c r="G47" s="50"/>
      <c r="H47" s="51">
        <f>SUM(H39:H42)</f>
        <v>0</v>
      </c>
    </row>
    <row r="48" spans="1:8" x14ac:dyDescent="0.25">
      <c r="A48" s="52"/>
      <c r="B48" s="53"/>
      <c r="C48" s="53"/>
      <c r="D48" s="54"/>
      <c r="E48" s="54"/>
      <c r="F48" s="54"/>
      <c r="G48" s="54"/>
      <c r="H48" s="55"/>
    </row>
    <row r="50" spans="1:8" ht="34.5" customHeight="1" x14ac:dyDescent="0.25">
      <c r="A50" s="62" t="s">
        <v>80</v>
      </c>
      <c r="B50" s="62"/>
      <c r="C50" s="62"/>
      <c r="D50" s="62"/>
      <c r="E50" s="62"/>
      <c r="F50" s="62"/>
      <c r="G50" s="62"/>
      <c r="H50" s="62"/>
    </row>
  </sheetData>
  <sheetProtection password="C04D" sheet="1" selectLockedCells="1"/>
  <mergeCells count="5">
    <mergeCell ref="A50:H50"/>
    <mergeCell ref="A7:H7"/>
    <mergeCell ref="A8:H8"/>
    <mergeCell ref="B11:F11"/>
    <mergeCell ref="B17:G17"/>
  </mergeCells>
  <dataValidations count="1">
    <dataValidation type="whole" operator="lessThanOrEqual" allowBlank="1" showInputMessage="1" showErrorMessage="1" sqref="C38:C42" xr:uid="{E07F822C-40F7-4BFD-B318-1215747FB417}">
      <formula1>5</formula1>
    </dataValidation>
  </dataValidations>
  <pageMargins left="0.82677165354330717" right="0.23622047244094491" top="0.74803149606299213" bottom="0.74803149606299213" header="0.31496062992125984" footer="0.31496062992125984"/>
  <pageSetup paperSize="9" scale="7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9C3A9D2-0236-4055-AB68-6F3392009FB9}">
          <x14:formula1>
            <xm:f>'Dropdown Klasse'!$A$1:$A$9</xm:f>
          </x14:formula1>
          <xm:sqref>H14</xm:sqref>
        </x14:dataValidation>
        <x14:dataValidation type="list" allowBlank="1" showInputMessage="1" showErrorMessage="1" xr:uid="{95116834-433B-45B8-9B72-FAEC0308CA31}">
          <x14:formula1>
            <xm:f>Tarife!$A$29:$A$50</xm:f>
          </x14:formula1>
          <xm:sqref>H12</xm:sqref>
        </x14:dataValidation>
        <x14:dataValidation type="list" allowBlank="1" showInputMessage="1" showErrorMessage="1" xr:uid="{608C795C-35B4-4265-8B22-E98DA7E4E1A0}">
          <x14:formula1>
            <xm:f>Tarife!$B$28:$G$28</xm:f>
          </x14:formula1>
          <xm:sqref>H11</xm:sqref>
        </x14:dataValidation>
        <x14:dataValidation type="list" allowBlank="1" showInputMessage="1" showErrorMessage="1" xr:uid="{FF55192F-1725-4FE7-B762-3F44FA874B12}">
          <x14:formula1>
            <xm:f>Tarife!$B$9:$B$11</xm:f>
          </x14:formula1>
          <xm:sqref>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61E6-BFD3-4917-AF9A-EC6026158D95}">
  <dimension ref="A1:N9"/>
  <sheetViews>
    <sheetView showGridLines="0" topLeftCell="A8" workbookViewId="0">
      <selection activeCell="E9" sqref="E9"/>
    </sheetView>
  </sheetViews>
  <sheetFormatPr baseColWidth="10" defaultRowHeight="15" x14ac:dyDescent="0.25"/>
  <cols>
    <col min="1" max="1" width="19.7109375" style="3" customWidth="1"/>
    <col min="2" max="2" width="91.42578125" customWidth="1"/>
  </cols>
  <sheetData>
    <row r="1" spans="1:14" ht="213" customHeight="1" x14ac:dyDescent="0.25">
      <c r="A1" s="3" t="s">
        <v>58</v>
      </c>
    </row>
    <row r="2" spans="1:14" ht="213" customHeight="1" x14ac:dyDescent="0.25">
      <c r="A2" s="3" t="s">
        <v>70</v>
      </c>
      <c r="C2" s="25"/>
    </row>
    <row r="3" spans="1:14" ht="213" customHeight="1" x14ac:dyDescent="0.25">
      <c r="A3" s="3" t="s">
        <v>71</v>
      </c>
      <c r="C3" s="25"/>
    </row>
    <row r="4" spans="1:14" ht="213" customHeight="1" x14ac:dyDescent="0.25">
      <c r="A4" s="3" t="s">
        <v>64</v>
      </c>
      <c r="C4" s="25"/>
    </row>
    <row r="5" spans="1:14" ht="213" customHeight="1" x14ac:dyDescent="0.25">
      <c r="A5" s="3" t="s">
        <v>65</v>
      </c>
      <c r="C5" s="25"/>
    </row>
    <row r="6" spans="1:14" ht="213" customHeight="1" x14ac:dyDescent="0.25">
      <c r="A6" s="3" t="s">
        <v>66</v>
      </c>
      <c r="C6" s="25"/>
    </row>
    <row r="7" spans="1:14" ht="213" customHeight="1" x14ac:dyDescent="0.25">
      <c r="A7" s="3" t="s">
        <v>67</v>
      </c>
      <c r="C7" s="25"/>
      <c r="N7" t="s">
        <v>10</v>
      </c>
    </row>
    <row r="8" spans="1:14" ht="213" customHeight="1" x14ac:dyDescent="0.25">
      <c r="A8" s="3" t="s">
        <v>68</v>
      </c>
      <c r="C8" s="25"/>
    </row>
    <row r="9" spans="1:14" ht="213" customHeight="1" x14ac:dyDescent="0.25">
      <c r="A9" s="3" t="s">
        <v>69</v>
      </c>
      <c r="C9" s="25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032F-0B55-401A-977A-57CFA3E0945B}">
  <dimension ref="A1:K78"/>
  <sheetViews>
    <sheetView topLeftCell="A31" workbookViewId="0">
      <selection activeCell="E9" sqref="E9"/>
    </sheetView>
  </sheetViews>
  <sheetFormatPr baseColWidth="10" defaultRowHeight="15" x14ac:dyDescent="0.25"/>
  <cols>
    <col min="1" max="1" width="24.5703125" customWidth="1"/>
    <col min="3" max="3" width="15.42578125" bestFit="1" customWidth="1"/>
    <col min="4" max="4" width="18" customWidth="1"/>
  </cols>
  <sheetData>
    <row r="1" spans="1:4" x14ac:dyDescent="0.25">
      <c r="A1" s="1" t="s">
        <v>11</v>
      </c>
    </row>
    <row r="3" spans="1:4" x14ac:dyDescent="0.25">
      <c r="A3" t="s">
        <v>1</v>
      </c>
      <c r="B3" t="s">
        <v>2</v>
      </c>
      <c r="C3">
        <v>6</v>
      </c>
    </row>
    <row r="4" spans="1:4" x14ac:dyDescent="0.25">
      <c r="A4" t="s">
        <v>3</v>
      </c>
      <c r="B4" t="s">
        <v>4</v>
      </c>
      <c r="C4">
        <v>18</v>
      </c>
    </row>
    <row r="5" spans="1:4" x14ac:dyDescent="0.25">
      <c r="A5" t="s">
        <v>6</v>
      </c>
      <c r="B5" t="s">
        <v>7</v>
      </c>
      <c r="C5">
        <v>30</v>
      </c>
      <c r="D5" t="s">
        <v>12</v>
      </c>
    </row>
    <row r="6" spans="1:4" x14ac:dyDescent="0.25">
      <c r="A6" t="s">
        <v>13</v>
      </c>
      <c r="B6" t="s">
        <v>8</v>
      </c>
      <c r="C6">
        <v>50</v>
      </c>
      <c r="D6" t="s">
        <v>12</v>
      </c>
    </row>
    <row r="7" spans="1:4" x14ac:dyDescent="0.25">
      <c r="A7" t="s">
        <v>0</v>
      </c>
      <c r="B7" t="s">
        <v>5</v>
      </c>
      <c r="C7">
        <v>70</v>
      </c>
      <c r="D7" t="s">
        <v>12</v>
      </c>
    </row>
    <row r="9" spans="1:4" x14ac:dyDescent="0.25">
      <c r="A9" t="s">
        <v>14</v>
      </c>
      <c r="B9" t="s">
        <v>43</v>
      </c>
    </row>
    <row r="10" spans="1:4" x14ac:dyDescent="0.25">
      <c r="B10" t="s">
        <v>54</v>
      </c>
    </row>
    <row r="11" spans="1:4" x14ac:dyDescent="0.25">
      <c r="B11" t="s">
        <v>55</v>
      </c>
    </row>
    <row r="13" spans="1:4" x14ac:dyDescent="0.25">
      <c r="A13" s="1" t="s">
        <v>9</v>
      </c>
    </row>
    <row r="14" spans="1:4" x14ac:dyDescent="0.25">
      <c r="A14" s="24" t="s">
        <v>58</v>
      </c>
      <c r="B14">
        <v>0</v>
      </c>
    </row>
    <row r="15" spans="1:4" x14ac:dyDescent="0.25">
      <c r="A15" s="24" t="s">
        <v>70</v>
      </c>
      <c r="B15" s="25">
        <v>60</v>
      </c>
      <c r="C15" t="s">
        <v>12</v>
      </c>
    </row>
    <row r="16" spans="1:4" x14ac:dyDescent="0.25">
      <c r="A16" s="24" t="s">
        <v>71</v>
      </c>
      <c r="B16" s="25">
        <v>210</v>
      </c>
      <c r="C16" t="s">
        <v>12</v>
      </c>
    </row>
    <row r="17" spans="1:7" x14ac:dyDescent="0.25">
      <c r="A17" s="24" t="s">
        <v>64</v>
      </c>
      <c r="B17" s="25">
        <v>210</v>
      </c>
      <c r="C17" t="s">
        <v>12</v>
      </c>
    </row>
    <row r="18" spans="1:7" x14ac:dyDescent="0.25">
      <c r="A18" s="24" t="s">
        <v>65</v>
      </c>
      <c r="B18" s="25">
        <v>290</v>
      </c>
      <c r="C18" t="s">
        <v>12</v>
      </c>
    </row>
    <row r="19" spans="1:7" x14ac:dyDescent="0.25">
      <c r="A19" s="24" t="s">
        <v>66</v>
      </c>
      <c r="B19" s="25">
        <v>290</v>
      </c>
      <c r="C19" t="s">
        <v>12</v>
      </c>
    </row>
    <row r="20" spans="1:7" x14ac:dyDescent="0.25">
      <c r="A20" s="24" t="s">
        <v>67</v>
      </c>
      <c r="B20" s="25">
        <v>290</v>
      </c>
      <c r="C20" t="s">
        <v>12</v>
      </c>
    </row>
    <row r="21" spans="1:7" x14ac:dyDescent="0.25">
      <c r="A21" s="24" t="s">
        <v>68</v>
      </c>
      <c r="B21" s="25">
        <v>370</v>
      </c>
      <c r="C21" t="s">
        <v>12</v>
      </c>
    </row>
    <row r="22" spans="1:7" x14ac:dyDescent="0.25">
      <c r="A22" s="24" t="s">
        <v>69</v>
      </c>
      <c r="B22" s="25">
        <v>370</v>
      </c>
      <c r="C22" t="s">
        <v>12</v>
      </c>
    </row>
    <row r="25" spans="1:7" x14ac:dyDescent="0.25">
      <c r="A25" s="1" t="s">
        <v>57</v>
      </c>
    </row>
    <row r="26" spans="1:7" ht="15.75" thickBot="1" x14ac:dyDescent="0.3"/>
    <row r="27" spans="1:7" ht="15.75" thickBot="1" x14ac:dyDescent="0.3">
      <c r="A27" t="s">
        <v>44</v>
      </c>
      <c r="B27" t="s">
        <v>45</v>
      </c>
      <c r="C27" s="7" t="s">
        <v>46</v>
      </c>
      <c r="D27" s="6" t="s">
        <v>47</v>
      </c>
      <c r="E27" s="6" t="s">
        <v>48</v>
      </c>
      <c r="F27" s="6" t="s">
        <v>49</v>
      </c>
      <c r="G27" s="6" t="s">
        <v>50</v>
      </c>
    </row>
    <row r="28" spans="1:7" ht="45.75" thickBot="1" x14ac:dyDescent="0.3">
      <c r="A28" s="11" t="s">
        <v>42</v>
      </c>
      <c r="B28" s="8" t="s">
        <v>43</v>
      </c>
      <c r="C28" s="15" t="s">
        <v>16</v>
      </c>
      <c r="D28" s="15" t="s">
        <v>17</v>
      </c>
      <c r="E28" s="15" t="s">
        <v>18</v>
      </c>
      <c r="F28" s="15" t="s">
        <v>19</v>
      </c>
      <c r="G28" s="17" t="s">
        <v>20</v>
      </c>
    </row>
    <row r="29" spans="1:7" ht="15.75" thickBot="1" x14ac:dyDescent="0.3">
      <c r="A29" s="8" t="s">
        <v>43</v>
      </c>
      <c r="B29" s="8"/>
      <c r="C29" s="11"/>
      <c r="D29" s="12"/>
      <c r="E29" s="12"/>
      <c r="F29" s="12"/>
      <c r="G29" s="18"/>
    </row>
    <row r="30" spans="1:7" ht="15.75" thickBot="1" x14ac:dyDescent="0.3">
      <c r="A30" s="8" t="s">
        <v>21</v>
      </c>
      <c r="B30" s="13"/>
      <c r="C30" s="9">
        <v>0.8</v>
      </c>
      <c r="D30" s="9">
        <v>0.8</v>
      </c>
      <c r="E30" s="9">
        <v>0.8</v>
      </c>
      <c r="F30" s="9">
        <v>0.8</v>
      </c>
      <c r="G30" s="19">
        <v>0.8</v>
      </c>
    </row>
    <row r="31" spans="1:7" ht="15.75" thickBot="1" x14ac:dyDescent="0.3">
      <c r="A31" s="5" t="s">
        <v>22</v>
      </c>
      <c r="B31" s="14"/>
      <c r="C31" s="10">
        <v>0.75</v>
      </c>
      <c r="D31" s="10">
        <v>0.8</v>
      </c>
      <c r="E31" s="10">
        <v>0.8</v>
      </c>
      <c r="F31" s="10">
        <v>0.8</v>
      </c>
      <c r="G31" s="20">
        <v>0.8</v>
      </c>
    </row>
    <row r="32" spans="1:7" ht="15.75" thickBot="1" x14ac:dyDescent="0.3">
      <c r="A32" s="5" t="s">
        <v>23</v>
      </c>
      <c r="B32" s="14"/>
      <c r="C32" s="10">
        <v>0.7</v>
      </c>
      <c r="D32" s="10">
        <v>0.75</v>
      </c>
      <c r="E32" s="10">
        <v>0.8</v>
      </c>
      <c r="F32" s="10">
        <v>0.8</v>
      </c>
      <c r="G32" s="20">
        <v>0.8</v>
      </c>
    </row>
    <row r="33" spans="1:11" ht="15.75" thickBot="1" x14ac:dyDescent="0.3">
      <c r="A33" s="5" t="s">
        <v>24</v>
      </c>
      <c r="B33" s="14"/>
      <c r="C33" s="10">
        <v>0.65</v>
      </c>
      <c r="D33" s="10">
        <v>0.7</v>
      </c>
      <c r="E33" s="10">
        <v>0.75</v>
      </c>
      <c r="F33" s="10">
        <v>0.8</v>
      </c>
      <c r="G33" s="20">
        <v>0.8</v>
      </c>
    </row>
    <row r="34" spans="1:11" ht="15.75" thickBot="1" x14ac:dyDescent="0.3">
      <c r="A34" s="5" t="s">
        <v>25</v>
      </c>
      <c r="B34" s="14"/>
      <c r="C34" s="10">
        <v>0.6</v>
      </c>
      <c r="D34" s="10">
        <v>0.65</v>
      </c>
      <c r="E34" s="10">
        <v>0.7</v>
      </c>
      <c r="F34" s="10">
        <v>0.75</v>
      </c>
      <c r="G34" s="20">
        <v>0.8</v>
      </c>
      <c r="K34" s="16"/>
    </row>
    <row r="35" spans="1:11" ht="15.75" thickBot="1" x14ac:dyDescent="0.3">
      <c r="A35" s="5" t="s">
        <v>26</v>
      </c>
      <c r="B35" s="14"/>
      <c r="C35" s="10">
        <v>0.55000000000000004</v>
      </c>
      <c r="D35" s="10">
        <v>0.6</v>
      </c>
      <c r="E35" s="10">
        <v>0.65</v>
      </c>
      <c r="F35" s="10">
        <v>0.7</v>
      </c>
      <c r="G35" s="20">
        <v>0.75</v>
      </c>
    </row>
    <row r="36" spans="1:11" ht="15.75" thickBot="1" x14ac:dyDescent="0.3">
      <c r="A36" s="5" t="s">
        <v>27</v>
      </c>
      <c r="B36" s="14"/>
      <c r="C36" s="10">
        <v>0.5</v>
      </c>
      <c r="D36" s="10">
        <v>0.55000000000000004</v>
      </c>
      <c r="E36" s="10">
        <v>0.6</v>
      </c>
      <c r="F36" s="10">
        <v>0.65</v>
      </c>
      <c r="G36" s="20">
        <v>0.7</v>
      </c>
    </row>
    <row r="37" spans="1:11" ht="15.75" thickBot="1" x14ac:dyDescent="0.3">
      <c r="A37" s="5" t="s">
        <v>28</v>
      </c>
      <c r="B37" s="14"/>
      <c r="C37" s="10">
        <v>0.45</v>
      </c>
      <c r="D37" s="10">
        <v>0.5</v>
      </c>
      <c r="E37" s="10">
        <v>0.55000000000000004</v>
      </c>
      <c r="F37" s="10">
        <v>0.6</v>
      </c>
      <c r="G37" s="20">
        <v>0.65</v>
      </c>
    </row>
    <row r="38" spans="1:11" ht="15.75" thickBot="1" x14ac:dyDescent="0.3">
      <c r="A38" s="5" t="s">
        <v>29</v>
      </c>
      <c r="B38" s="14"/>
      <c r="C38" s="10">
        <v>0.4</v>
      </c>
      <c r="D38" s="10">
        <v>0.45</v>
      </c>
      <c r="E38" s="10">
        <v>0.5</v>
      </c>
      <c r="F38" s="10">
        <v>0.55000000000000004</v>
      </c>
      <c r="G38" s="20">
        <v>0.6</v>
      </c>
    </row>
    <row r="39" spans="1:11" ht="15.75" thickBot="1" x14ac:dyDescent="0.3">
      <c r="A39" s="5" t="s">
        <v>30</v>
      </c>
      <c r="B39" s="14"/>
      <c r="C39" s="10">
        <v>0.35</v>
      </c>
      <c r="D39" s="10">
        <v>0.4</v>
      </c>
      <c r="E39" s="10">
        <v>0.45</v>
      </c>
      <c r="F39" s="10">
        <v>0.5</v>
      </c>
      <c r="G39" s="20">
        <v>0.55000000000000004</v>
      </c>
    </row>
    <row r="40" spans="1:11" ht="15.75" thickBot="1" x14ac:dyDescent="0.3">
      <c r="A40" s="5" t="s">
        <v>31</v>
      </c>
      <c r="B40" s="14"/>
      <c r="C40" s="10">
        <v>0.3</v>
      </c>
      <c r="D40" s="10">
        <v>0.35</v>
      </c>
      <c r="E40" s="10">
        <v>0.4</v>
      </c>
      <c r="F40" s="10">
        <v>0.45</v>
      </c>
      <c r="G40" s="20">
        <v>0.5</v>
      </c>
    </row>
    <row r="41" spans="1:11" ht="15.75" thickBot="1" x14ac:dyDescent="0.3">
      <c r="A41" s="5" t="s">
        <v>32</v>
      </c>
      <c r="B41" s="14"/>
      <c r="C41" s="10">
        <v>0.25</v>
      </c>
      <c r="D41" s="10">
        <v>0.3</v>
      </c>
      <c r="E41" s="10">
        <v>0.35</v>
      </c>
      <c r="F41" s="10">
        <v>0.4</v>
      </c>
      <c r="G41" s="20">
        <v>0.45</v>
      </c>
    </row>
    <row r="42" spans="1:11" ht="15.75" thickBot="1" x14ac:dyDescent="0.3">
      <c r="A42" s="5" t="s">
        <v>33</v>
      </c>
      <c r="B42" s="14"/>
      <c r="C42" s="10">
        <v>0.2</v>
      </c>
      <c r="D42" s="10">
        <v>0.25</v>
      </c>
      <c r="E42" s="10">
        <v>0.3</v>
      </c>
      <c r="F42" s="10">
        <v>0.35</v>
      </c>
      <c r="G42" s="20">
        <v>0.4</v>
      </c>
    </row>
    <row r="43" spans="1:11" ht="15.75" thickBot="1" x14ac:dyDescent="0.3">
      <c r="A43" s="5" t="s">
        <v>34</v>
      </c>
      <c r="B43" s="14"/>
      <c r="C43" s="10">
        <v>0.15</v>
      </c>
      <c r="D43" s="10">
        <v>0.2</v>
      </c>
      <c r="E43" s="10">
        <v>0.25</v>
      </c>
      <c r="F43" s="10">
        <v>0.3</v>
      </c>
      <c r="G43" s="20">
        <v>0.35</v>
      </c>
    </row>
    <row r="44" spans="1:11" ht="15.75" thickBot="1" x14ac:dyDescent="0.3">
      <c r="A44" s="5" t="s">
        <v>35</v>
      </c>
      <c r="B44" s="14"/>
      <c r="C44" s="10">
        <v>0.1</v>
      </c>
      <c r="D44" s="10">
        <v>0.15</v>
      </c>
      <c r="E44" s="10">
        <v>0.2</v>
      </c>
      <c r="F44" s="10">
        <v>0.25</v>
      </c>
      <c r="G44" s="20">
        <v>0.3</v>
      </c>
    </row>
    <row r="45" spans="1:11" ht="15.75" thickBot="1" x14ac:dyDescent="0.3">
      <c r="A45" s="5" t="s">
        <v>36</v>
      </c>
      <c r="B45" s="14"/>
      <c r="C45" s="10">
        <v>0.05</v>
      </c>
      <c r="D45" s="10">
        <v>0.1</v>
      </c>
      <c r="E45" s="10">
        <v>0.15</v>
      </c>
      <c r="F45" s="10">
        <v>0.2</v>
      </c>
      <c r="G45" s="20">
        <v>0.25</v>
      </c>
    </row>
    <row r="46" spans="1:11" ht="15.75" thickBot="1" x14ac:dyDescent="0.3">
      <c r="A46" s="5" t="s">
        <v>37</v>
      </c>
      <c r="B46" s="14"/>
      <c r="C46" s="10">
        <v>0</v>
      </c>
      <c r="D46" s="10">
        <v>0.05</v>
      </c>
      <c r="E46" s="10">
        <v>0.1</v>
      </c>
      <c r="F46" s="10">
        <v>0.15</v>
      </c>
      <c r="G46" s="20">
        <v>0.2</v>
      </c>
    </row>
    <row r="47" spans="1:11" ht="15.75" thickBot="1" x14ac:dyDescent="0.3">
      <c r="A47" s="5" t="s">
        <v>38</v>
      </c>
      <c r="B47" s="14"/>
      <c r="C47" s="10">
        <v>0</v>
      </c>
      <c r="D47" s="10">
        <v>0</v>
      </c>
      <c r="E47" s="10">
        <v>0.05</v>
      </c>
      <c r="F47" s="10">
        <v>0.1</v>
      </c>
      <c r="G47" s="20">
        <v>0.15</v>
      </c>
    </row>
    <row r="48" spans="1:11" ht="15.75" thickBot="1" x14ac:dyDescent="0.3">
      <c r="A48" s="5" t="s">
        <v>39</v>
      </c>
      <c r="B48" s="14"/>
      <c r="C48" s="10">
        <v>0</v>
      </c>
      <c r="D48" s="10">
        <v>0</v>
      </c>
      <c r="E48" s="10">
        <v>0</v>
      </c>
      <c r="F48" s="10">
        <v>0.05</v>
      </c>
      <c r="G48" s="20">
        <v>0.1</v>
      </c>
    </row>
    <row r="49" spans="1:7" ht="15.75" thickBot="1" x14ac:dyDescent="0.3">
      <c r="A49" s="5" t="s">
        <v>40</v>
      </c>
      <c r="B49" s="14"/>
      <c r="C49" s="10">
        <v>0</v>
      </c>
      <c r="D49" s="10">
        <v>0</v>
      </c>
      <c r="E49" s="10">
        <v>0</v>
      </c>
      <c r="F49" s="10">
        <v>0</v>
      </c>
      <c r="G49" s="20">
        <v>0.05</v>
      </c>
    </row>
    <row r="50" spans="1:7" x14ac:dyDescent="0.25">
      <c r="A50" s="21" t="s">
        <v>41</v>
      </c>
      <c r="B50" s="15"/>
      <c r="C50" s="22">
        <v>0</v>
      </c>
      <c r="D50" s="22">
        <v>0</v>
      </c>
      <c r="E50" s="22">
        <v>0</v>
      </c>
      <c r="F50" s="22">
        <v>0</v>
      </c>
      <c r="G50" s="23">
        <v>0</v>
      </c>
    </row>
    <row r="53" spans="1:7" x14ac:dyDescent="0.25">
      <c r="A53" s="1" t="s">
        <v>56</v>
      </c>
    </row>
    <row r="54" spans="1:7" ht="15.75" thickBot="1" x14ac:dyDescent="0.3"/>
    <row r="55" spans="1:7" ht="15.75" thickBot="1" x14ac:dyDescent="0.3">
      <c r="A55" t="s">
        <v>44</v>
      </c>
      <c r="B55" t="s">
        <v>45</v>
      </c>
      <c r="C55" s="7" t="s">
        <v>46</v>
      </c>
      <c r="D55" s="6" t="s">
        <v>47</v>
      </c>
      <c r="E55" s="6" t="s">
        <v>48</v>
      </c>
      <c r="F55" s="6" t="s">
        <v>49</v>
      </c>
      <c r="G55" s="6" t="s">
        <v>50</v>
      </c>
    </row>
    <row r="56" spans="1:7" ht="45.75" thickBot="1" x14ac:dyDescent="0.3">
      <c r="A56" s="11" t="s">
        <v>42</v>
      </c>
      <c r="B56" s="8" t="s">
        <v>43</v>
      </c>
      <c r="C56" s="15" t="s">
        <v>16</v>
      </c>
      <c r="D56" s="15" t="s">
        <v>17</v>
      </c>
      <c r="E56" s="15" t="s">
        <v>18</v>
      </c>
      <c r="F56" s="15" t="s">
        <v>19</v>
      </c>
      <c r="G56" s="17" t="s">
        <v>20</v>
      </c>
    </row>
    <row r="57" spans="1:7" ht="15.75" thickBot="1" x14ac:dyDescent="0.3">
      <c r="A57" s="8" t="s">
        <v>43</v>
      </c>
      <c r="B57" s="8"/>
      <c r="C57" s="11"/>
      <c r="D57" s="12"/>
      <c r="E57" s="12"/>
      <c r="F57" s="12"/>
      <c r="G57" s="18"/>
    </row>
    <row r="58" spans="1:7" ht="15.75" thickBot="1" x14ac:dyDescent="0.3">
      <c r="A58" s="8" t="s">
        <v>21</v>
      </c>
      <c r="B58" s="13"/>
      <c r="C58" s="9">
        <v>0.6</v>
      </c>
      <c r="D58" s="9">
        <v>0.6</v>
      </c>
      <c r="E58" s="9">
        <v>0.6</v>
      </c>
      <c r="F58" s="10">
        <v>0.6</v>
      </c>
      <c r="G58" s="20">
        <v>0.6</v>
      </c>
    </row>
    <row r="59" spans="1:7" ht="15.75" thickBot="1" x14ac:dyDescent="0.3">
      <c r="A59" s="5" t="s">
        <v>22</v>
      </c>
      <c r="B59" s="14"/>
      <c r="C59" s="10">
        <v>0.6</v>
      </c>
      <c r="D59" s="10">
        <v>0.6</v>
      </c>
      <c r="E59" s="10">
        <v>0.6</v>
      </c>
      <c r="F59" s="10">
        <v>0.6</v>
      </c>
      <c r="G59" s="20">
        <v>0.6</v>
      </c>
    </row>
    <row r="60" spans="1:7" ht="15.75" thickBot="1" x14ac:dyDescent="0.3">
      <c r="A60" s="5" t="s">
        <v>23</v>
      </c>
      <c r="B60" s="14"/>
      <c r="C60" s="10">
        <v>0.6</v>
      </c>
      <c r="D60" s="10">
        <v>0.6</v>
      </c>
      <c r="E60" s="10">
        <v>0.6</v>
      </c>
      <c r="F60" s="10">
        <v>0.6</v>
      </c>
      <c r="G60" s="20">
        <v>0.6</v>
      </c>
    </row>
    <row r="61" spans="1:7" ht="15.75" thickBot="1" x14ac:dyDescent="0.3">
      <c r="A61" s="5" t="s">
        <v>24</v>
      </c>
      <c r="B61" s="14"/>
      <c r="C61" s="10">
        <v>0.55000000000000004</v>
      </c>
      <c r="D61" s="10">
        <v>0.6</v>
      </c>
      <c r="E61" s="10">
        <v>0.6</v>
      </c>
      <c r="F61" s="10">
        <v>0.6</v>
      </c>
      <c r="G61" s="20">
        <v>0.6</v>
      </c>
    </row>
    <row r="62" spans="1:7" ht="15.75" thickBot="1" x14ac:dyDescent="0.3">
      <c r="A62" s="5" t="s">
        <v>25</v>
      </c>
      <c r="B62" s="14"/>
      <c r="C62" s="10">
        <v>0.5</v>
      </c>
      <c r="D62" s="10">
        <v>0.55000000000000004</v>
      </c>
      <c r="E62" s="10">
        <v>0.6</v>
      </c>
      <c r="F62" s="10">
        <v>0.6</v>
      </c>
      <c r="G62" s="20">
        <v>0.6</v>
      </c>
    </row>
    <row r="63" spans="1:7" ht="15.75" thickBot="1" x14ac:dyDescent="0.3">
      <c r="A63" s="5" t="s">
        <v>26</v>
      </c>
      <c r="B63" s="14"/>
      <c r="C63" s="10">
        <v>0.45</v>
      </c>
      <c r="D63" s="10">
        <v>0.5</v>
      </c>
      <c r="E63" s="10">
        <v>0.55000000000000004</v>
      </c>
      <c r="F63" s="10">
        <v>0.6</v>
      </c>
      <c r="G63" s="20">
        <v>0.6</v>
      </c>
    </row>
    <row r="64" spans="1:7" ht="15.75" thickBot="1" x14ac:dyDescent="0.3">
      <c r="A64" s="5" t="s">
        <v>27</v>
      </c>
      <c r="B64" s="14"/>
      <c r="C64" s="10">
        <v>0.4</v>
      </c>
      <c r="D64" s="10">
        <v>0.45</v>
      </c>
      <c r="E64" s="10">
        <v>0.5</v>
      </c>
      <c r="F64" s="10">
        <v>0.55000000000000004</v>
      </c>
      <c r="G64" s="20">
        <v>0.6</v>
      </c>
    </row>
    <row r="65" spans="1:7" ht="15.75" thickBot="1" x14ac:dyDescent="0.3">
      <c r="A65" s="5" t="s">
        <v>28</v>
      </c>
      <c r="B65" s="14"/>
      <c r="C65" s="10">
        <v>0.35</v>
      </c>
      <c r="D65" s="10">
        <v>0.4</v>
      </c>
      <c r="E65" s="10">
        <v>0.45</v>
      </c>
      <c r="F65" s="10">
        <v>0.5</v>
      </c>
      <c r="G65" s="20">
        <v>0.55000000000000004</v>
      </c>
    </row>
    <row r="66" spans="1:7" ht="15.75" thickBot="1" x14ac:dyDescent="0.3">
      <c r="A66" s="5" t="s">
        <v>29</v>
      </c>
      <c r="B66" s="14"/>
      <c r="C66" s="10">
        <v>0.3</v>
      </c>
      <c r="D66" s="10">
        <v>0.35</v>
      </c>
      <c r="E66" s="10">
        <v>0.4</v>
      </c>
      <c r="F66" s="10">
        <v>0.45</v>
      </c>
      <c r="G66" s="20">
        <v>0.5</v>
      </c>
    </row>
    <row r="67" spans="1:7" ht="15.75" thickBot="1" x14ac:dyDescent="0.3">
      <c r="A67" s="5" t="s">
        <v>30</v>
      </c>
      <c r="B67" s="14"/>
      <c r="C67" s="10">
        <v>0.25</v>
      </c>
      <c r="D67" s="10">
        <v>0.3</v>
      </c>
      <c r="E67" s="10">
        <v>0.35</v>
      </c>
      <c r="F67" s="10">
        <v>0.4</v>
      </c>
      <c r="G67" s="20">
        <v>0.45</v>
      </c>
    </row>
    <row r="68" spans="1:7" ht="15.75" thickBot="1" x14ac:dyDescent="0.3">
      <c r="A68" s="5" t="s">
        <v>31</v>
      </c>
      <c r="B68" s="14"/>
      <c r="C68" s="10">
        <v>0.20000000000000101</v>
      </c>
      <c r="D68" s="10">
        <v>0.25</v>
      </c>
      <c r="E68" s="10">
        <v>0.3</v>
      </c>
      <c r="F68" s="10">
        <v>0.35</v>
      </c>
      <c r="G68" s="20">
        <v>0.4</v>
      </c>
    </row>
    <row r="69" spans="1:7" ht="15.75" thickBot="1" x14ac:dyDescent="0.3">
      <c r="A69" s="5" t="s">
        <v>32</v>
      </c>
      <c r="B69" s="14"/>
      <c r="C69" s="10">
        <v>0.15000000000000099</v>
      </c>
      <c r="D69" s="10">
        <v>0.20000000000000101</v>
      </c>
      <c r="E69" s="10">
        <v>0.25</v>
      </c>
      <c r="F69" s="10">
        <v>0.3</v>
      </c>
      <c r="G69" s="20">
        <v>0.35</v>
      </c>
    </row>
    <row r="70" spans="1:7" ht="15.75" thickBot="1" x14ac:dyDescent="0.3">
      <c r="A70" s="5" t="s">
        <v>33</v>
      </c>
      <c r="B70" s="14"/>
      <c r="C70" s="10">
        <v>0.100000000000001</v>
      </c>
      <c r="D70" s="10">
        <v>0.15000000000000099</v>
      </c>
      <c r="E70" s="10">
        <v>0.20000000000000101</v>
      </c>
      <c r="F70" s="10">
        <v>0.25</v>
      </c>
      <c r="G70" s="20">
        <v>0.3</v>
      </c>
    </row>
    <row r="71" spans="1:7" ht="15.75" thickBot="1" x14ac:dyDescent="0.3">
      <c r="A71" s="5" t="s">
        <v>34</v>
      </c>
      <c r="B71" s="14"/>
      <c r="C71" s="10">
        <v>5.0000000000000898E-2</v>
      </c>
      <c r="D71" s="10">
        <v>0.100000000000001</v>
      </c>
      <c r="E71" s="10">
        <v>0.15000000000000099</v>
      </c>
      <c r="F71" s="10">
        <v>0.20000000000000101</v>
      </c>
      <c r="G71" s="20">
        <v>0.25</v>
      </c>
    </row>
    <row r="72" spans="1:7" ht="15.75" thickBot="1" x14ac:dyDescent="0.3">
      <c r="A72" s="5" t="s">
        <v>35</v>
      </c>
      <c r="B72" s="14"/>
      <c r="C72" s="10">
        <v>9.9920072216264108E-16</v>
      </c>
      <c r="D72" s="10">
        <v>5.0000000000000898E-2</v>
      </c>
      <c r="E72" s="10">
        <v>0.100000000000001</v>
      </c>
      <c r="F72" s="10">
        <v>0.15000000000000099</v>
      </c>
      <c r="G72" s="20">
        <v>0.20000000000000101</v>
      </c>
    </row>
    <row r="73" spans="1:7" ht="15.75" thickBot="1" x14ac:dyDescent="0.3">
      <c r="A73" s="5" t="s">
        <v>36</v>
      </c>
      <c r="B73" s="14"/>
      <c r="C73" s="10">
        <v>0</v>
      </c>
      <c r="D73" s="10">
        <v>9.9920072216264108E-16</v>
      </c>
      <c r="E73" s="10">
        <v>5.0000000000000898E-2</v>
      </c>
      <c r="F73" s="10">
        <v>0.100000000000001</v>
      </c>
      <c r="G73" s="20">
        <v>0.15000000000000099</v>
      </c>
    </row>
    <row r="74" spans="1:7" ht="15.75" thickBot="1" x14ac:dyDescent="0.3">
      <c r="A74" s="5" t="s">
        <v>37</v>
      </c>
      <c r="B74" s="14"/>
      <c r="C74" s="10">
        <v>0</v>
      </c>
      <c r="D74" s="10">
        <v>0</v>
      </c>
      <c r="E74" s="10">
        <v>9.9920072216264108E-16</v>
      </c>
      <c r="F74" s="10">
        <v>5.0000000000000898E-2</v>
      </c>
      <c r="G74" s="20">
        <v>0.100000000000001</v>
      </c>
    </row>
    <row r="75" spans="1:7" ht="15.75" thickBot="1" x14ac:dyDescent="0.3">
      <c r="A75" s="5" t="s">
        <v>38</v>
      </c>
      <c r="B75" s="14"/>
      <c r="C75" s="10">
        <v>0</v>
      </c>
      <c r="D75" s="10">
        <v>0</v>
      </c>
      <c r="E75" s="10">
        <v>0</v>
      </c>
      <c r="F75" s="10">
        <v>9.9920072216264108E-16</v>
      </c>
      <c r="G75" s="20">
        <v>5.0000000000000898E-2</v>
      </c>
    </row>
    <row r="76" spans="1:7" ht="15.75" thickBot="1" x14ac:dyDescent="0.3">
      <c r="A76" s="5" t="s">
        <v>39</v>
      </c>
      <c r="B76" s="14"/>
      <c r="C76" s="10">
        <v>0</v>
      </c>
      <c r="D76" s="10">
        <v>0</v>
      </c>
      <c r="E76" s="10">
        <v>0</v>
      </c>
      <c r="F76" s="10">
        <v>0</v>
      </c>
      <c r="G76" s="20">
        <v>9.9920072216264108E-16</v>
      </c>
    </row>
    <row r="77" spans="1:7" ht="15.75" thickBot="1" x14ac:dyDescent="0.3">
      <c r="A77" s="5" t="s">
        <v>40</v>
      </c>
      <c r="B77" s="14"/>
      <c r="C77" s="10">
        <v>0</v>
      </c>
      <c r="D77" s="10">
        <v>0</v>
      </c>
      <c r="E77" s="10">
        <v>0</v>
      </c>
      <c r="F77" s="10">
        <v>0</v>
      </c>
      <c r="G77" s="20">
        <v>0</v>
      </c>
    </row>
    <row r="78" spans="1:7" ht="15.75" thickBot="1" x14ac:dyDescent="0.3">
      <c r="A78" s="21" t="s">
        <v>41</v>
      </c>
      <c r="B78" s="15"/>
      <c r="C78" s="10">
        <v>0</v>
      </c>
      <c r="D78" s="22">
        <v>0</v>
      </c>
      <c r="E78" s="22">
        <v>0</v>
      </c>
      <c r="F78" s="22">
        <v>0</v>
      </c>
      <c r="G78" s="23">
        <v>0</v>
      </c>
    </row>
  </sheetData>
  <dataValidations count="2">
    <dataValidation type="list" allowBlank="1" showInputMessage="1" showErrorMessage="1" sqref="K29" xr:uid="{2FA725B9-A5F4-42A9-A640-E1AA0999EBEC}">
      <formula1>$A$29:$A$50</formula1>
    </dataValidation>
    <dataValidation type="list" allowBlank="1" showInputMessage="1" showErrorMessage="1" sqref="K30" xr:uid="{5B31387A-6344-4911-AD04-6AA730392332}">
      <formula1>$B$28:$G$28</formula1>
    </dataValidation>
  </dataValidations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n V b i U j 2 4 u t O o A A A A + Q A A A B I A H A B D b 2 5 m a W c v U G F j a 2 F n Z S 5 4 b W w g o h g A K K A U A A A A A A A A A A A A A A A A A A A A A A A A A A A A h Y / N C o J A G E V f R W b v / E l R 8 j k u 3 L R I C I J o O + i k Q z q G M z a + W 4 s e q V d I K K t d y 3 s 5 F 8 5 9 3 O 6 Q j m 0 T X F V v d W c S x D B F g T J F V 2 p T J W h w p 3 C F U g E 7 W Z x l p Y I J N j Y e r U 5 Q 7 d w l J s R 7 j 3 2 E u 7 4 i n F J G j v l 2 X 9 S q l a E 2 1 k l T K P R Z l f 9 X S M D h J S M 4 X j K 8 Y G u O W U Q Z k L m H X J s v w y d l T I H 8 l J A N j R t 6 J U o V Z h s g c w T y v i G e U E s D B B Q A A g A I A J 1 W 4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V u J S m K V K 7 q k A A A D g A A A A E w A c A E Z v c m 1 1 b G F z L 1 N l Y 3 R p b 2 4 x L m 0 g o h g A K K A U A A A A A A A A A A A A A A A A A A A A A A A A A A A A d Y 0 9 C o N A E I V 7 Y e 8 w b B o D I l i L l Y R 0 g a C Q Q i x W n R B x 3 Z X Z E Q z i b X K T X C w b J G V e M / B + v n H Y c m 8 N F P t N U h G I w D 0 U Y Q e l a l B r T C A D j S w C 8 L r O X 8 s 7 p 6 V F H e c z E R q + W R o a a 4 f w u F Y X N W I m f 1 t Z b 1 V u D f t S H e 2 I g z z j + 2 U 6 J E a C 8 j l J j / N 9 j X F J y r i 7 p T G 3 e h 6 N z 9 C F + 8 t o X W U x K c 2 e G Q H 7 B B g X 3 r a j C H r z j 5 x + A F B L A Q I t A B Q A A g A I A J 1 W 4 l I 9 u L r T q A A A A P k A A A A S A A A A A A A A A A A A A A A A A A A A A A B D b 2 5 m a W c v U G F j a 2 F n Z S 5 4 b W x Q S w E C L Q A U A A I A C A C d V u J S D 8 r p q 6 Q A A A D p A A A A E w A A A A A A A A A A A A A A A A D 0 A A A A W 0 N v b n R l b n R f V H l w Z X N d L n h t b F B L A Q I t A B Q A A g A I A J 1 W 4 l K Y p U r u q Q A A A O A A A A A T A A A A A A A A A A A A A A A A A O U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w H A A A A A A A A q g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3 L T A y V D A 4 O j U y O j Q 4 L j k w O T U 0 N T N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d l w 6 R u Z G V y d G V y I F R 5 c C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0 X R S F 3 T l R L m h n N i 7 z z d N M A A A A A A g A A A A A A A 2 Y A A M A A A A A Q A A A A G r d J g S G 7 1 r + Z q W P H Q 3 B q b g A A A A A E g A A A o A A A A B A A A A A L g c 8 d / o 6 C R g 4 g q a 0 k 8 H 6 A U A A A A P 9 D V B l u K W B E o x Q H 9 1 i 2 R p k F o l 3 i z E T o m M O r Q Z f I 6 h R B n K P g n A v W x X U 6 A s v 6 v G x 5 N O p Y 4 V n V J x 6 Y 8 5 / r B o V 3 8 A S 9 s k A F S e 5 a V 3 0 C Z 1 n R r L B P F A A A A N I 2 D Y N X p 7 o D F s q a i j B 4 3 M v Q f X l 5 < / D a t a M a s h u p > 
</file>

<file path=customXml/itemProps1.xml><?xml version="1.0" encoding="utf-8"?>
<ds:datastoreItem xmlns:ds="http://schemas.openxmlformats.org/officeDocument/2006/customXml" ds:itemID="{107FA58C-3A12-4834-BD59-095AE3EBC0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Berechnung</vt:lpstr>
      <vt:lpstr>Dropdown Klasse</vt:lpstr>
      <vt:lpstr>Tarife</vt:lpstr>
      <vt:lpstr>Berechnung!Druckbereich</vt:lpstr>
    </vt:vector>
  </TitlesOfParts>
  <Company>RIZ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Ruppanner Thomas</dc:creator>
  <cp:lastModifiedBy>Rüegg Susanna</cp:lastModifiedBy>
  <cp:lastPrinted>2022-11-24T07:51:17Z</cp:lastPrinted>
  <dcterms:created xsi:type="dcterms:W3CDTF">2021-07-02T08:26:13Z</dcterms:created>
  <dcterms:modified xsi:type="dcterms:W3CDTF">2024-01-24T08:29:09Z</dcterms:modified>
</cp:coreProperties>
</file>